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hực đơn tuần TH GL\"/>
    </mc:Choice>
  </mc:AlternateContent>
  <xr:revisionPtr revIDLastSave="0" documentId="13_ncr:1_{20740E46-2F14-4E53-A16A-7F971D8DA016}" xr6:coauthVersionLast="47" xr6:coauthVersionMax="47" xr10:uidLastSave="{00000000-0000-0000-0000-000000000000}"/>
  <bookViews>
    <workbookView xWindow="-120" yWindow="-120" windowWidth="29040" windowHeight="15840" xr2:uid="{BCA18D06-DE51-4E51-AA09-FB73B1F7A84F}"/>
  </bookViews>
  <sheets>
    <sheet name="tuần 24,2025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G35" i="1"/>
  <c r="G25" i="1"/>
  <c r="K16" i="1"/>
  <c r="K54" i="1"/>
  <c r="G38" i="1"/>
  <c r="G39" i="1"/>
  <c r="G40" i="1"/>
  <c r="G41" i="1"/>
  <c r="G42" i="1"/>
  <c r="G43" i="1"/>
  <c r="G44" i="1"/>
  <c r="K45" i="1"/>
  <c r="K35" i="1"/>
  <c r="G28" i="1"/>
  <c r="G29" i="1"/>
  <c r="G30" i="1"/>
  <c r="G31" i="1"/>
  <c r="G32" i="1"/>
  <c r="G33" i="1"/>
  <c r="G34" i="1"/>
  <c r="K25" i="1"/>
  <c r="G21" i="1"/>
  <c r="G20" i="1"/>
  <c r="G19" i="1"/>
  <c r="G12" i="1"/>
  <c r="G11" i="1"/>
  <c r="G10" i="1"/>
  <c r="G9" i="1"/>
  <c r="G8" i="1"/>
  <c r="G47" i="1" l="1"/>
  <c r="G22" i="1"/>
  <c r="G23" i="1"/>
  <c r="G24" i="1"/>
  <c r="G13" i="1"/>
  <c r="G14" i="1"/>
  <c r="G15" i="1"/>
  <c r="G53" i="1"/>
  <c r="G52" i="1"/>
  <c r="G51" i="1"/>
  <c r="G50" i="1"/>
  <c r="G49" i="1"/>
  <c r="G48" i="1"/>
  <c r="G37" i="1"/>
  <c r="G27" i="1"/>
  <c r="G18" i="1"/>
  <c r="L35" i="1" l="1"/>
  <c r="G16" i="1"/>
  <c r="L16" i="1" s="1"/>
  <c r="L54" i="1"/>
  <c r="L25" i="1"/>
  <c r="G45" i="1"/>
  <c r="L45" i="1" s="1"/>
  <c r="D63" i="1" l="1"/>
  <c r="D65" i="1" s="1"/>
</calcChain>
</file>

<file path=xl/sharedStrings.xml><?xml version="1.0" encoding="utf-8"?>
<sst xmlns="http://schemas.openxmlformats.org/spreadsheetml/2006/main" count="157" uniqueCount="74">
  <si>
    <t>CÔNG TY TNHH THỰC PHẨM MẠNH YẾN</t>
  </si>
  <si>
    <t>CỘNG HÒA XÃ HỘI CHỦ NGHĨA VIỆT NAM</t>
  </si>
  <si>
    <t>Số nhà 91 phố Yết Kiêu  - P.Hải Tân - Thành phố Hải Dương, Tỉnh Hải Dương, Việt Nam</t>
  </si>
  <si>
    <t>Độc Lập -  Tự Do -  Hạnh Phúc</t>
  </si>
  <si>
    <t>SĐT : 0374.116.906 Ms Yến</t>
  </si>
  <si>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</si>
  <si>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</si>
  <si>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</si>
  <si>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</si>
  <si>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</si>
  <si>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</si>
  <si>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</si>
  <si>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TP Chín/HS</t>
  </si>
  <si>
    <t>Kcalo</t>
  </si>
  <si>
    <t>Chi phí phụ</t>
  </si>
  <si>
    <t>TỔNG</t>
  </si>
  <si>
    <t>Chất đốt</t>
  </si>
  <si>
    <t>Đậu xốt cà chua</t>
  </si>
  <si>
    <t>Đậu phụ</t>
  </si>
  <si>
    <t>Thuế</t>
  </si>
  <si>
    <t>Cà chua</t>
  </si>
  <si>
    <t>Nhân công</t>
  </si>
  <si>
    <t>Canh rau cải nấu thịt</t>
  </si>
  <si>
    <t>Thịt nạc xay</t>
  </si>
  <si>
    <t>Cơm trắng</t>
  </si>
  <si>
    <t>Gạo tẻ</t>
  </si>
  <si>
    <t>Rau thơm</t>
  </si>
  <si>
    <t>Gia vị các loại</t>
  </si>
  <si>
    <t>Tổng</t>
  </si>
  <si>
    <t>Cá rô phi phi lê</t>
  </si>
  <si>
    <t>Trứng cút kho</t>
  </si>
  <si>
    <t>Bí xanh</t>
  </si>
  <si>
    <t>Xương lợn</t>
  </si>
  <si>
    <t>Tôm rang</t>
  </si>
  <si>
    <t>Tôm biển</t>
  </si>
  <si>
    <t>Khoai tây</t>
  </si>
  <si>
    <t>Tổng tiền</t>
  </si>
  <si>
    <t>5 ngày</t>
  </si>
  <si>
    <t>thành tiền 1 suất</t>
  </si>
  <si>
    <t>Người Lập Thực Đơn</t>
  </si>
  <si>
    <t>Nguyễn Thị Hải Yến</t>
  </si>
  <si>
    <t>Hiệu Trưởng Duyệt</t>
  </si>
  <si>
    <t>Cá lọc chiên</t>
  </si>
  <si>
    <t>Gà chiên</t>
  </si>
  <si>
    <t>Gà CN bỏ cđcc</t>
  </si>
  <si>
    <t>Su hào</t>
  </si>
  <si>
    <t>Canh bí đỏ nấu xương</t>
  </si>
  <si>
    <t>Bí đỏ</t>
  </si>
  <si>
    <t>Bắp cải</t>
  </si>
  <si>
    <t>Cải ngọt , cải canh</t>
  </si>
  <si>
    <t>Khoai sọ</t>
  </si>
  <si>
    <t>Cà rốt</t>
  </si>
  <si>
    <t>Thịt băm rim hành</t>
  </si>
  <si>
    <t>Trứng kho xì dầu</t>
  </si>
  <si>
    <t>Trứng gà ta</t>
  </si>
  <si>
    <t>Canh khoai tây nấu xương</t>
  </si>
  <si>
    <t xml:space="preserve">Trứng cút bóc </t>
  </si>
  <si>
    <t>THỰC ĐƠN BÁN TRÚ TUẦN 24 NĂM HỌC 2024 - 2025</t>
  </si>
  <si>
    <t>Từ ngày 03/03/2025 đến ngày 07/03/2025</t>
  </si>
  <si>
    <t>Thứ 2/03-03</t>
  </si>
  <si>
    <t>Thứ 3/04-03</t>
  </si>
  <si>
    <t>Thứ 4/05-03</t>
  </si>
  <si>
    <t>Thứ 5/06-03</t>
  </si>
  <si>
    <t>Thứ 6/07-03</t>
  </si>
  <si>
    <t>Khoai tây xào thịt</t>
  </si>
  <si>
    <t>Rau cải</t>
  </si>
  <si>
    <t>Xúc xích rán</t>
  </si>
  <si>
    <t>Canh cua mồng tơi</t>
  </si>
  <si>
    <t xml:space="preserve">Cua đồng </t>
  </si>
  <si>
    <t>Mồng tơi</t>
  </si>
  <si>
    <t>Thịt sấn mông vai</t>
  </si>
  <si>
    <t>Xúc xích CP</t>
  </si>
  <si>
    <t>Thịt kho cà chua</t>
  </si>
  <si>
    <t>Bí xanh nấu thịt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</si>
</sst>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64" fontId="8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164" fontId="6" fillId="0" borderId="2" xfId="1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6" fillId="4" borderId="2" xfId="1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3" borderId="2" xfId="0" applyFont="1" applyFill="1" applyBorder="1" applyAlignment="1">
      <alignment horizontal="left" vertical="center"/>
    </xf>
    <xf numFmtId="164" fontId="11" fillId="3" borderId="2" xfId="0" applyNumberFormat="1" applyFont="1" applyFill="1" applyBorder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164" fontId="10" fillId="0" borderId="2" xfId="1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64" fontId="10" fillId="0" borderId="2" xfId="1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6CE1-B597-4BD9-B046-7D391089C1AA}">
  <dimension ref="A1:L65"/>
  <sheetViews>
    <sheetView tabSelected="1" topLeftCell="A44" workbookViewId="0">
      <selection activeCell="N38" sqref="N1:N1048576"/>
    </sheetView>
  </sheetViews>
  <sheetFormatPr defaultColWidth="13.25" defaultRowHeight="16.5" x14ac:dyDescent="0.25"/>
  <cols>
    <col min="1" max="1" width="13.5" style="6" customWidth="1"/>
    <col min="2" max="2" width="5.5" style="2" customWidth="1"/>
    <col min="3" max="3" width="27" style="3" customWidth="1"/>
    <col min="4" max="4" width="22.125" style="4" customWidth="1"/>
    <col min="5" max="5" width="12.5" style="4" customWidth="1"/>
    <col min="6" max="6" width="11.125" style="5" customWidth="1"/>
    <col min="7" max="7" width="12.375" style="5" customWidth="1"/>
    <col min="8" max="8" width="10.25" style="6" customWidth="1"/>
    <col min="9" max="9" width="7" style="6" customWidth="1"/>
    <col min="10" max="10" width="13.875" style="4" customWidth="1"/>
    <col min="11" max="11" width="10" style="4" customWidth="1"/>
    <col min="12" max="12" width="12" style="4" customWidth="1"/>
    <col min="13" max="16384" width="13.25" style="6"/>
  </cols>
  <sheetData>
    <row r="1" spans="1:12" ht="25.5" customHeight="1" x14ac:dyDescent="0.25">
      <c r="A1" s="1" t="s">
        <v>0</v>
      </c>
      <c r="H1" s="58" t="s">
        <v>1</v>
      </c>
      <c r="I1" s="58"/>
      <c r="J1" s="58"/>
      <c r="K1" s="58"/>
      <c r="L1" s="58"/>
    </row>
    <row r="2" spans="1:12" ht="25.5" customHeight="1" x14ac:dyDescent="0.3">
      <c r="A2" s="1" t="s">
        <v>2</v>
      </c>
      <c r="B2" s="7"/>
      <c r="C2" s="8"/>
      <c r="D2" s="9"/>
      <c r="E2" s="9"/>
      <c r="F2" s="9"/>
      <c r="G2" s="9"/>
      <c r="H2" s="59" t="s">
        <v>3</v>
      </c>
      <c r="I2" s="59"/>
      <c r="J2" s="59"/>
      <c r="K2" s="59"/>
      <c r="L2" s="59"/>
    </row>
    <row r="3" spans="1:12" ht="25.5" customHeight="1" x14ac:dyDescent="0.3">
      <c r="A3" s="8" t="s">
        <v>4</v>
      </c>
      <c r="B3" s="7"/>
      <c r="C3" s="8"/>
      <c r="D3" s="9"/>
      <c r="E3" s="9"/>
      <c r="F3" s="9"/>
      <c r="G3" s="9"/>
      <c r="H3" s="8"/>
      <c r="I3" s="8"/>
      <c r="J3" s="9"/>
      <c r="K3" s="9"/>
      <c r="L3" s="9"/>
    </row>
    <row r="4" spans="1:12" ht="17.25" x14ac:dyDescent="0.3">
      <c r="A4" s="8"/>
      <c r="B4" s="7"/>
      <c r="C4" s="8"/>
      <c r="D4" s="9"/>
      <c r="E4" s="9"/>
      <c r="F4" s="9"/>
      <c r="G4" s="9"/>
      <c r="H4" s="8"/>
      <c r="I4" s="8"/>
      <c r="J4" s="9"/>
      <c r="K4" s="9"/>
      <c r="L4" s="9"/>
    </row>
    <row r="5" spans="1:12" ht="24.75" customHeight="1" x14ac:dyDescent="0.25">
      <c r="A5" s="60" t="s">
        <v>57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2" ht="21" customHeight="1" x14ac:dyDescent="0.25">
      <c r="A6" s="62" t="s">
        <v>58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39.75" customHeight="1" x14ac:dyDescent="0.25">
      <c r="A7" s="10" t="s">
        <v>5</v>
      </c>
      <c r="B7" s="10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1" t="s">
        <v>11</v>
      </c>
      <c r="H7" s="11" t="s">
        <v>12</v>
      </c>
      <c r="I7" s="11" t="s">
        <v>13</v>
      </c>
      <c r="J7" s="57" t="s">
        <v>14</v>
      </c>
      <c r="K7" s="57"/>
      <c r="L7" s="10" t="s">
        <v>15</v>
      </c>
    </row>
    <row r="8" spans="1:12" ht="24" customHeight="1" x14ac:dyDescent="0.25">
      <c r="A8" s="63" t="s">
        <v>59</v>
      </c>
      <c r="B8" s="13">
        <v>1</v>
      </c>
      <c r="C8" s="64" t="s">
        <v>42</v>
      </c>
      <c r="D8" s="20" t="s">
        <v>29</v>
      </c>
      <c r="E8" s="20">
        <v>70</v>
      </c>
      <c r="F8" s="65">
        <v>120000</v>
      </c>
      <c r="G8" s="65">
        <f t="shared" ref="G8:G12" si="0">F8*E8/1000</f>
        <v>8400</v>
      </c>
      <c r="H8" s="13"/>
      <c r="I8" s="13"/>
      <c r="J8" s="13" t="s">
        <v>16</v>
      </c>
      <c r="K8" s="15">
        <v>1000</v>
      </c>
      <c r="L8" s="13"/>
    </row>
    <row r="9" spans="1:12" ht="24" customHeight="1" x14ac:dyDescent="0.25">
      <c r="A9" s="63"/>
      <c r="B9" s="51">
        <v>2</v>
      </c>
      <c r="C9" s="66" t="s">
        <v>17</v>
      </c>
      <c r="D9" s="20" t="s">
        <v>18</v>
      </c>
      <c r="E9" s="20">
        <v>50</v>
      </c>
      <c r="F9" s="65">
        <v>32000</v>
      </c>
      <c r="G9" s="65">
        <f t="shared" si="0"/>
        <v>1600</v>
      </c>
      <c r="H9" s="13"/>
      <c r="I9" s="13"/>
      <c r="J9" s="13" t="s">
        <v>19</v>
      </c>
      <c r="K9" s="15">
        <v>1600</v>
      </c>
      <c r="L9" s="13"/>
    </row>
    <row r="10" spans="1:12" ht="24" customHeight="1" x14ac:dyDescent="0.25">
      <c r="A10" s="63"/>
      <c r="B10" s="52"/>
      <c r="C10" s="67"/>
      <c r="D10" s="20" t="s">
        <v>20</v>
      </c>
      <c r="E10" s="20">
        <v>15</v>
      </c>
      <c r="F10" s="65">
        <v>18000</v>
      </c>
      <c r="G10" s="65">
        <f t="shared" si="0"/>
        <v>270</v>
      </c>
      <c r="H10" s="13"/>
      <c r="I10" s="13"/>
      <c r="J10" s="16" t="s">
        <v>21</v>
      </c>
      <c r="K10" s="17">
        <v>2000</v>
      </c>
      <c r="L10" s="13"/>
    </row>
    <row r="11" spans="1:12" ht="24" customHeight="1" x14ac:dyDescent="0.25">
      <c r="A11" s="63"/>
      <c r="B11" s="54">
        <v>3</v>
      </c>
      <c r="C11" s="68" t="s">
        <v>46</v>
      </c>
      <c r="D11" s="20" t="s">
        <v>47</v>
      </c>
      <c r="E11" s="20">
        <v>50</v>
      </c>
      <c r="F11" s="65">
        <v>17000</v>
      </c>
      <c r="G11" s="65">
        <f t="shared" si="0"/>
        <v>850</v>
      </c>
      <c r="H11" s="13"/>
      <c r="I11" s="13"/>
      <c r="J11" s="26"/>
      <c r="K11" s="26"/>
      <c r="L11" s="13"/>
    </row>
    <row r="12" spans="1:12" ht="24" customHeight="1" x14ac:dyDescent="0.25">
      <c r="A12" s="63"/>
      <c r="B12" s="54"/>
      <c r="C12" s="68"/>
      <c r="D12" s="20" t="s">
        <v>32</v>
      </c>
      <c r="E12" s="20">
        <v>16</v>
      </c>
      <c r="F12" s="69">
        <v>80000</v>
      </c>
      <c r="G12" s="65">
        <f t="shared" si="0"/>
        <v>1280</v>
      </c>
      <c r="H12" s="13"/>
      <c r="I12" s="13"/>
      <c r="J12" s="13"/>
      <c r="K12" s="13"/>
      <c r="L12" s="13"/>
    </row>
    <row r="13" spans="1:12" ht="24" customHeight="1" x14ac:dyDescent="0.25">
      <c r="A13" s="63"/>
      <c r="B13" s="13">
        <v>4</v>
      </c>
      <c r="C13" s="64" t="s">
        <v>24</v>
      </c>
      <c r="D13" s="20" t="s">
        <v>25</v>
      </c>
      <c r="E13" s="20">
        <v>100</v>
      </c>
      <c r="F13" s="65">
        <v>18000</v>
      </c>
      <c r="G13" s="65">
        <f t="shared" ref="G13:G15" si="1">F13*E13/1000</f>
        <v>1800</v>
      </c>
      <c r="H13" s="13"/>
      <c r="I13" s="13"/>
      <c r="J13" s="13"/>
      <c r="K13" s="13"/>
      <c r="L13" s="13"/>
    </row>
    <row r="14" spans="1:12" ht="24" customHeight="1" x14ac:dyDescent="0.25">
      <c r="A14" s="63"/>
      <c r="B14" s="13">
        <v>5</v>
      </c>
      <c r="C14" s="70"/>
      <c r="D14" s="20" t="s">
        <v>26</v>
      </c>
      <c r="E14" s="20">
        <v>5.7</v>
      </c>
      <c r="F14" s="65">
        <v>35000</v>
      </c>
      <c r="G14" s="65">
        <f t="shared" si="1"/>
        <v>199.5</v>
      </c>
      <c r="H14" s="13"/>
      <c r="I14" s="13"/>
      <c r="J14" s="13"/>
      <c r="K14" s="13"/>
      <c r="L14" s="13"/>
    </row>
    <row r="15" spans="1:12" ht="24" customHeight="1" x14ac:dyDescent="0.25">
      <c r="A15" s="63"/>
      <c r="B15" s="13">
        <v>6</v>
      </c>
      <c r="C15" s="64"/>
      <c r="D15" s="20" t="s">
        <v>27</v>
      </c>
      <c r="E15" s="20">
        <v>10</v>
      </c>
      <c r="F15" s="65">
        <v>100000</v>
      </c>
      <c r="G15" s="65">
        <f t="shared" si="1"/>
        <v>1000</v>
      </c>
      <c r="H15" s="13"/>
      <c r="I15" s="13"/>
      <c r="J15" s="13"/>
      <c r="K15" s="13"/>
      <c r="L15" s="13"/>
    </row>
    <row r="16" spans="1:12" ht="24" customHeight="1" x14ac:dyDescent="0.25">
      <c r="A16" s="63"/>
      <c r="B16" s="13"/>
      <c r="C16" s="21" t="s">
        <v>28</v>
      </c>
      <c r="D16" s="19"/>
      <c r="E16" s="19"/>
      <c r="F16" s="22"/>
      <c r="G16" s="23">
        <f>SUM(G8:G15)</f>
        <v>15399.5</v>
      </c>
      <c r="H16" s="19"/>
      <c r="I16" s="19"/>
      <c r="J16" s="19"/>
      <c r="K16" s="23">
        <f>SUM(K8:K13)</f>
        <v>4600</v>
      </c>
      <c r="L16" s="23">
        <f>K16+G16</f>
        <v>19999.5</v>
      </c>
    </row>
    <row r="17" spans="1:12" ht="39" customHeight="1" x14ac:dyDescent="0.25">
      <c r="A17" s="10" t="s">
        <v>5</v>
      </c>
      <c r="B17" s="10" t="s">
        <v>6</v>
      </c>
      <c r="C17" s="11" t="s">
        <v>7</v>
      </c>
      <c r="D17" s="11" t="s">
        <v>8</v>
      </c>
      <c r="E17" s="11" t="s">
        <v>9</v>
      </c>
      <c r="F17" s="12" t="s">
        <v>10</v>
      </c>
      <c r="G17" s="11" t="s">
        <v>11</v>
      </c>
      <c r="H17" s="11" t="s">
        <v>12</v>
      </c>
      <c r="I17" s="11" t="s">
        <v>13</v>
      </c>
      <c r="J17" s="57" t="s">
        <v>14</v>
      </c>
      <c r="K17" s="57"/>
      <c r="L17" s="10" t="s">
        <v>15</v>
      </c>
    </row>
    <row r="18" spans="1:12" ht="24" customHeight="1" x14ac:dyDescent="0.25">
      <c r="A18" s="53" t="s">
        <v>60</v>
      </c>
      <c r="B18" s="13">
        <v>1</v>
      </c>
      <c r="C18" s="25" t="s">
        <v>52</v>
      </c>
      <c r="D18" s="13" t="s">
        <v>23</v>
      </c>
      <c r="E18" s="13">
        <v>65</v>
      </c>
      <c r="F18" s="15">
        <v>120000</v>
      </c>
      <c r="G18" s="15">
        <f t="shared" ref="G18:G24" si="2">F18*E18/1000</f>
        <v>7800</v>
      </c>
      <c r="H18" s="13"/>
      <c r="I18" s="13"/>
      <c r="J18" s="13" t="s">
        <v>16</v>
      </c>
      <c r="K18" s="15">
        <v>1000</v>
      </c>
      <c r="L18" s="13"/>
    </row>
    <row r="19" spans="1:12" ht="24" customHeight="1" x14ac:dyDescent="0.25">
      <c r="A19" s="53"/>
      <c r="B19" s="44">
        <v>2</v>
      </c>
      <c r="C19" s="48" t="s">
        <v>53</v>
      </c>
      <c r="D19" s="13" t="s">
        <v>54</v>
      </c>
      <c r="E19" s="13">
        <v>35</v>
      </c>
      <c r="F19" s="15">
        <v>57000</v>
      </c>
      <c r="G19" s="15">
        <f t="shared" si="2"/>
        <v>1995</v>
      </c>
      <c r="H19" s="13"/>
      <c r="I19" s="13"/>
      <c r="J19" s="13" t="s">
        <v>19</v>
      </c>
      <c r="K19" s="15">
        <v>1600</v>
      </c>
      <c r="L19" s="13"/>
    </row>
    <row r="20" spans="1:12" ht="24" customHeight="1" x14ac:dyDescent="0.25">
      <c r="A20" s="53"/>
      <c r="B20" s="54">
        <v>3</v>
      </c>
      <c r="C20" s="56" t="s">
        <v>55</v>
      </c>
      <c r="D20" s="13" t="s">
        <v>35</v>
      </c>
      <c r="E20" s="13">
        <v>50</v>
      </c>
      <c r="F20" s="15">
        <v>17000</v>
      </c>
      <c r="G20" s="15">
        <f t="shared" si="2"/>
        <v>850</v>
      </c>
      <c r="H20" s="13"/>
      <c r="I20" s="13"/>
      <c r="J20" s="16" t="s">
        <v>21</v>
      </c>
      <c r="K20" s="17">
        <v>2000</v>
      </c>
      <c r="L20" s="13"/>
    </row>
    <row r="21" spans="1:12" ht="24" customHeight="1" x14ac:dyDescent="0.25">
      <c r="A21" s="53"/>
      <c r="B21" s="54"/>
      <c r="C21" s="56"/>
      <c r="D21" s="13" t="s">
        <v>32</v>
      </c>
      <c r="E21" s="13">
        <v>15</v>
      </c>
      <c r="F21" s="15">
        <v>120000</v>
      </c>
      <c r="G21" s="15">
        <f t="shared" si="2"/>
        <v>1800</v>
      </c>
      <c r="H21" s="13"/>
      <c r="I21" s="13"/>
      <c r="J21" s="26"/>
      <c r="K21" s="26"/>
      <c r="L21" s="13"/>
    </row>
    <row r="22" spans="1:12" ht="24" customHeight="1" x14ac:dyDescent="0.25">
      <c r="A22" s="53"/>
      <c r="B22" s="13">
        <v>4</v>
      </c>
      <c r="C22" s="14" t="s">
        <v>24</v>
      </c>
      <c r="D22" s="18" t="s">
        <v>25</v>
      </c>
      <c r="E22" s="13">
        <v>100</v>
      </c>
      <c r="F22" s="15">
        <v>18000</v>
      </c>
      <c r="G22" s="15">
        <f t="shared" si="2"/>
        <v>1800</v>
      </c>
      <c r="H22" s="13"/>
      <c r="I22" s="13"/>
      <c r="J22" s="13"/>
      <c r="K22" s="15"/>
      <c r="L22" s="13"/>
    </row>
    <row r="23" spans="1:12" ht="24" customHeight="1" x14ac:dyDescent="0.25">
      <c r="A23" s="53"/>
      <c r="B23" s="13">
        <v>5</v>
      </c>
      <c r="C23" s="14"/>
      <c r="D23" s="20" t="s">
        <v>26</v>
      </c>
      <c r="E23" s="13">
        <v>4.4400000000000004</v>
      </c>
      <c r="F23" s="15">
        <v>35000</v>
      </c>
      <c r="G23" s="15">
        <f t="shared" si="2"/>
        <v>155.4</v>
      </c>
      <c r="H23" s="13"/>
      <c r="I23" s="13"/>
      <c r="J23" s="13"/>
      <c r="K23" s="15"/>
      <c r="L23" s="13"/>
    </row>
    <row r="24" spans="1:12" ht="24" customHeight="1" x14ac:dyDescent="0.25">
      <c r="A24" s="53"/>
      <c r="B24" s="13">
        <v>6</v>
      </c>
      <c r="C24" s="14"/>
      <c r="D24" s="20" t="s">
        <v>27</v>
      </c>
      <c r="E24" s="13">
        <v>10</v>
      </c>
      <c r="F24" s="15">
        <v>100000</v>
      </c>
      <c r="G24" s="15">
        <f t="shared" si="2"/>
        <v>1000</v>
      </c>
      <c r="H24" s="13"/>
      <c r="I24" s="13"/>
      <c r="J24" s="13"/>
      <c r="K24" s="15"/>
      <c r="L24" s="13"/>
    </row>
    <row r="25" spans="1:12" ht="24" customHeight="1" x14ac:dyDescent="0.25">
      <c r="A25" s="53"/>
      <c r="B25" s="13"/>
      <c r="C25" s="21" t="s">
        <v>28</v>
      </c>
      <c r="D25" s="19"/>
      <c r="E25" s="19"/>
      <c r="F25" s="22"/>
      <c r="G25" s="27">
        <f>SUM(G18:G24)</f>
        <v>15400.4</v>
      </c>
      <c r="H25" s="19"/>
      <c r="I25" s="19"/>
      <c r="J25" s="19"/>
      <c r="K25" s="23">
        <f>SUM(K18:K24)</f>
        <v>4600</v>
      </c>
      <c r="L25" s="23">
        <f>K25+G25</f>
        <v>20000.400000000001</v>
      </c>
    </row>
    <row r="26" spans="1:12" ht="34.5" customHeight="1" x14ac:dyDescent="0.25">
      <c r="A26" s="10" t="s">
        <v>5</v>
      </c>
      <c r="B26" s="10" t="s">
        <v>6</v>
      </c>
      <c r="C26" s="11" t="s">
        <v>7</v>
      </c>
      <c r="D26" s="11" t="s">
        <v>8</v>
      </c>
      <c r="E26" s="11" t="s">
        <v>9</v>
      </c>
      <c r="F26" s="12" t="s">
        <v>10</v>
      </c>
      <c r="G26" s="11" t="s">
        <v>11</v>
      </c>
      <c r="H26" s="11" t="s">
        <v>12</v>
      </c>
      <c r="I26" s="11" t="s">
        <v>13</v>
      </c>
      <c r="J26" s="57" t="s">
        <v>14</v>
      </c>
      <c r="K26" s="57"/>
      <c r="L26" s="10" t="s">
        <v>15</v>
      </c>
    </row>
    <row r="27" spans="1:12" ht="24" customHeight="1" x14ac:dyDescent="0.25">
      <c r="A27" s="53" t="s">
        <v>61</v>
      </c>
      <c r="B27" s="13">
        <v>1</v>
      </c>
      <c r="C27" s="14" t="s">
        <v>33</v>
      </c>
      <c r="D27" s="13" t="s">
        <v>34</v>
      </c>
      <c r="E27" s="13">
        <v>40</v>
      </c>
      <c r="F27" s="15">
        <v>195000</v>
      </c>
      <c r="G27" s="15">
        <f t="shared" ref="G27:G34" si="3">F27*E27/1000</f>
        <v>7800</v>
      </c>
      <c r="H27" s="13"/>
      <c r="I27" s="13"/>
      <c r="J27" s="13" t="s">
        <v>16</v>
      </c>
      <c r="K27" s="15">
        <v>1000</v>
      </c>
      <c r="L27" s="13"/>
    </row>
    <row r="28" spans="1:12" ht="24" customHeight="1" x14ac:dyDescent="0.25">
      <c r="A28" s="53"/>
      <c r="B28" s="51">
        <v>2</v>
      </c>
      <c r="C28" s="49" t="s">
        <v>64</v>
      </c>
      <c r="D28" s="13" t="s">
        <v>35</v>
      </c>
      <c r="E28" s="13">
        <v>40</v>
      </c>
      <c r="F28" s="15">
        <v>17000</v>
      </c>
      <c r="G28" s="15">
        <f t="shared" si="3"/>
        <v>680</v>
      </c>
      <c r="H28" s="13"/>
      <c r="I28" s="13"/>
      <c r="J28" s="13" t="s">
        <v>21</v>
      </c>
      <c r="K28" s="15">
        <v>2000</v>
      </c>
      <c r="L28" s="13"/>
    </row>
    <row r="29" spans="1:12" ht="24" customHeight="1" x14ac:dyDescent="0.25">
      <c r="A29" s="53"/>
      <c r="B29" s="52"/>
      <c r="C29" s="50"/>
      <c r="D29" s="13" t="s">
        <v>23</v>
      </c>
      <c r="E29" s="13">
        <v>15</v>
      </c>
      <c r="F29" s="15">
        <v>120000</v>
      </c>
      <c r="G29" s="15">
        <f t="shared" si="3"/>
        <v>1800</v>
      </c>
      <c r="H29" s="13"/>
      <c r="I29" s="13"/>
      <c r="J29" s="13" t="s">
        <v>19</v>
      </c>
      <c r="K29" s="15">
        <v>1600</v>
      </c>
      <c r="L29" s="13"/>
    </row>
    <row r="30" spans="1:12" ht="24" customHeight="1" x14ac:dyDescent="0.25">
      <c r="A30" s="53"/>
      <c r="B30" s="54">
        <v>3</v>
      </c>
      <c r="C30" s="55" t="s">
        <v>22</v>
      </c>
      <c r="D30" s="13" t="s">
        <v>65</v>
      </c>
      <c r="E30" s="13">
        <v>35</v>
      </c>
      <c r="F30" s="15">
        <v>17000</v>
      </c>
      <c r="G30" s="15">
        <f t="shared" si="3"/>
        <v>595</v>
      </c>
      <c r="H30" s="13"/>
      <c r="I30" s="13"/>
      <c r="J30" s="6"/>
      <c r="K30" s="6"/>
      <c r="L30" s="13"/>
    </row>
    <row r="31" spans="1:12" ht="24" customHeight="1" x14ac:dyDescent="0.25">
      <c r="A31" s="53"/>
      <c r="B31" s="54"/>
      <c r="C31" s="55"/>
      <c r="D31" s="13" t="s">
        <v>23</v>
      </c>
      <c r="E31" s="13">
        <v>13</v>
      </c>
      <c r="F31" s="15">
        <v>120000</v>
      </c>
      <c r="G31" s="15">
        <f t="shared" si="3"/>
        <v>1560</v>
      </c>
      <c r="H31" s="13"/>
      <c r="I31" s="13"/>
      <c r="J31" s="25"/>
      <c r="K31" s="25"/>
      <c r="L31" s="13"/>
    </row>
    <row r="32" spans="1:12" ht="24" customHeight="1" x14ac:dyDescent="0.25">
      <c r="A32" s="53"/>
      <c r="B32" s="13">
        <v>4</v>
      </c>
      <c r="C32" s="14" t="s">
        <v>24</v>
      </c>
      <c r="D32" s="18" t="s">
        <v>25</v>
      </c>
      <c r="E32" s="13">
        <v>100</v>
      </c>
      <c r="F32" s="15">
        <v>18000</v>
      </c>
      <c r="G32" s="15">
        <f t="shared" si="3"/>
        <v>1800</v>
      </c>
      <c r="H32" s="13"/>
      <c r="I32" s="13"/>
      <c r="J32" s="13"/>
      <c r="K32" s="15"/>
      <c r="L32" s="13"/>
    </row>
    <row r="33" spans="1:12" ht="24" customHeight="1" x14ac:dyDescent="0.25">
      <c r="A33" s="53"/>
      <c r="B33" s="13">
        <v>5</v>
      </c>
      <c r="C33" s="14"/>
      <c r="D33" s="20" t="s">
        <v>26</v>
      </c>
      <c r="E33" s="13">
        <v>4.7</v>
      </c>
      <c r="F33" s="15">
        <v>35000</v>
      </c>
      <c r="G33" s="15">
        <f t="shared" si="3"/>
        <v>164.5</v>
      </c>
      <c r="H33" s="13"/>
      <c r="I33" s="13"/>
      <c r="J33" s="13"/>
      <c r="K33" s="15"/>
      <c r="L33" s="13"/>
    </row>
    <row r="34" spans="1:12" ht="24" customHeight="1" x14ac:dyDescent="0.25">
      <c r="A34" s="53"/>
      <c r="B34" s="13">
        <v>6</v>
      </c>
      <c r="C34" s="14"/>
      <c r="D34" s="20" t="s">
        <v>27</v>
      </c>
      <c r="E34" s="13">
        <v>10</v>
      </c>
      <c r="F34" s="15">
        <v>100000</v>
      </c>
      <c r="G34" s="15">
        <f t="shared" si="3"/>
        <v>1000</v>
      </c>
      <c r="H34" s="13"/>
      <c r="I34" s="13"/>
      <c r="J34" s="13"/>
      <c r="K34" s="15"/>
      <c r="L34" s="13"/>
    </row>
    <row r="35" spans="1:12" ht="24" customHeight="1" x14ac:dyDescent="0.25">
      <c r="A35" s="53"/>
      <c r="B35" s="13"/>
      <c r="C35" s="21" t="s">
        <v>28</v>
      </c>
      <c r="D35" s="19"/>
      <c r="E35" s="19"/>
      <c r="F35" s="22"/>
      <c r="G35" s="23">
        <f>SUM(G27:G34)</f>
        <v>15399.5</v>
      </c>
      <c r="H35" s="19"/>
      <c r="I35" s="19"/>
      <c r="J35" s="19"/>
      <c r="K35" s="23">
        <f>SUM(K27:K32)</f>
        <v>4600</v>
      </c>
      <c r="L35" s="23">
        <f>K35+G35</f>
        <v>19999.5</v>
      </c>
    </row>
    <row r="36" spans="1:12" ht="42" customHeight="1" x14ac:dyDescent="0.25">
      <c r="A36" s="10" t="s">
        <v>5</v>
      </c>
      <c r="B36" s="10" t="s">
        <v>6</v>
      </c>
      <c r="C36" s="11" t="s">
        <v>7</v>
      </c>
      <c r="D36" s="11" t="s">
        <v>8</v>
      </c>
      <c r="E36" s="11" t="s">
        <v>9</v>
      </c>
      <c r="F36" s="12" t="s">
        <v>10</v>
      </c>
      <c r="G36" s="11" t="s">
        <v>11</v>
      </c>
      <c r="H36" s="11" t="s">
        <v>12</v>
      </c>
      <c r="I36" s="11" t="s">
        <v>13</v>
      </c>
      <c r="J36" s="57" t="s">
        <v>14</v>
      </c>
      <c r="K36" s="57"/>
      <c r="L36" s="10" t="s">
        <v>15</v>
      </c>
    </row>
    <row r="37" spans="1:12" ht="24" customHeight="1" x14ac:dyDescent="0.25">
      <c r="A37" s="53" t="s">
        <v>62</v>
      </c>
      <c r="B37" s="51">
        <v>1</v>
      </c>
      <c r="C37" s="49" t="s">
        <v>72</v>
      </c>
      <c r="D37" s="13" t="s">
        <v>70</v>
      </c>
      <c r="E37" s="13">
        <v>62</v>
      </c>
      <c r="F37" s="15">
        <v>120000</v>
      </c>
      <c r="G37" s="15">
        <f t="shared" ref="G37:G44" si="4">F37*E37/1000</f>
        <v>7440</v>
      </c>
      <c r="H37" s="26"/>
      <c r="I37" s="26"/>
      <c r="J37" s="13" t="s">
        <v>16</v>
      </c>
      <c r="K37" s="15">
        <v>1000</v>
      </c>
      <c r="L37" s="16"/>
    </row>
    <row r="38" spans="1:12" ht="24" customHeight="1" x14ac:dyDescent="0.25">
      <c r="A38" s="53"/>
      <c r="B38" s="52"/>
      <c r="C38" s="50"/>
      <c r="D38" s="44" t="s">
        <v>20</v>
      </c>
      <c r="E38" s="13">
        <v>13</v>
      </c>
      <c r="F38" s="15">
        <v>18000</v>
      </c>
      <c r="G38" s="15">
        <f t="shared" si="4"/>
        <v>234</v>
      </c>
      <c r="H38" s="26"/>
      <c r="I38" s="26"/>
      <c r="J38" s="13" t="s">
        <v>21</v>
      </c>
      <c r="K38" s="15">
        <v>2000</v>
      </c>
      <c r="L38" s="16"/>
    </row>
    <row r="39" spans="1:12" ht="24" customHeight="1" x14ac:dyDescent="0.25">
      <c r="A39" s="53"/>
      <c r="B39" s="44">
        <v>2</v>
      </c>
      <c r="C39" s="48" t="s">
        <v>66</v>
      </c>
      <c r="D39" s="13" t="s">
        <v>71</v>
      </c>
      <c r="E39" s="13">
        <v>30</v>
      </c>
      <c r="F39" s="15">
        <v>90000</v>
      </c>
      <c r="G39" s="15">
        <f t="shared" si="4"/>
        <v>2700</v>
      </c>
      <c r="H39" s="26"/>
      <c r="I39" s="26"/>
      <c r="J39" s="13" t="s">
        <v>19</v>
      </c>
      <c r="K39" s="15">
        <v>1600</v>
      </c>
      <c r="L39" s="16"/>
    </row>
    <row r="40" spans="1:12" ht="24" customHeight="1" x14ac:dyDescent="0.25">
      <c r="A40" s="53"/>
      <c r="B40" s="54">
        <v>3</v>
      </c>
      <c r="C40" s="55" t="s">
        <v>67</v>
      </c>
      <c r="D40" s="13" t="s">
        <v>68</v>
      </c>
      <c r="E40" s="13">
        <v>10</v>
      </c>
      <c r="F40" s="15">
        <v>150000</v>
      </c>
      <c r="G40" s="15">
        <f t="shared" si="4"/>
        <v>1500</v>
      </c>
      <c r="H40" s="26"/>
      <c r="I40" s="26"/>
      <c r="J40" s="6"/>
      <c r="K40" s="6"/>
      <c r="L40" s="16"/>
    </row>
    <row r="41" spans="1:12" ht="24" customHeight="1" x14ac:dyDescent="0.25">
      <c r="A41" s="53"/>
      <c r="B41" s="54"/>
      <c r="C41" s="55"/>
      <c r="D41" s="13" t="s">
        <v>69</v>
      </c>
      <c r="E41" s="13">
        <v>34</v>
      </c>
      <c r="F41" s="15">
        <v>17000</v>
      </c>
      <c r="G41" s="15">
        <f t="shared" si="4"/>
        <v>578</v>
      </c>
      <c r="H41" s="26"/>
      <c r="I41" s="26"/>
      <c r="J41" s="16"/>
      <c r="K41" s="16"/>
      <c r="L41" s="16"/>
    </row>
    <row r="42" spans="1:12" ht="24" customHeight="1" x14ac:dyDescent="0.25">
      <c r="A42" s="53"/>
      <c r="B42" s="13">
        <v>4</v>
      </c>
      <c r="C42" s="14" t="s">
        <v>24</v>
      </c>
      <c r="D42" s="18" t="s">
        <v>25</v>
      </c>
      <c r="E42" s="13">
        <v>100</v>
      </c>
      <c r="F42" s="15">
        <v>18000</v>
      </c>
      <c r="G42" s="15">
        <f t="shared" si="4"/>
        <v>1800</v>
      </c>
      <c r="H42" s="26"/>
      <c r="I42" s="26"/>
      <c r="J42" s="16"/>
      <c r="K42" s="16"/>
      <c r="L42" s="16"/>
    </row>
    <row r="43" spans="1:12" ht="24" customHeight="1" x14ac:dyDescent="0.25">
      <c r="A43" s="53"/>
      <c r="B43" s="13">
        <v>5</v>
      </c>
      <c r="C43" s="14"/>
      <c r="D43" s="20" t="s">
        <v>26</v>
      </c>
      <c r="E43" s="13">
        <v>4.24</v>
      </c>
      <c r="F43" s="15">
        <v>35000</v>
      </c>
      <c r="G43" s="15">
        <f t="shared" si="4"/>
        <v>148.4</v>
      </c>
      <c r="H43" s="26"/>
      <c r="I43" s="26"/>
      <c r="J43" s="16"/>
      <c r="K43" s="16"/>
      <c r="L43" s="16"/>
    </row>
    <row r="44" spans="1:12" ht="24" customHeight="1" x14ac:dyDescent="0.25">
      <c r="A44" s="53"/>
      <c r="B44" s="13">
        <v>6</v>
      </c>
      <c r="C44" s="14"/>
      <c r="D44" s="20" t="s">
        <v>27</v>
      </c>
      <c r="E44" s="13">
        <v>10</v>
      </c>
      <c r="F44" s="15">
        <v>100000</v>
      </c>
      <c r="G44" s="15">
        <f t="shared" si="4"/>
        <v>1000</v>
      </c>
      <c r="H44" s="19"/>
      <c r="I44" s="19"/>
      <c r="J44" s="19"/>
      <c r="K44" s="28"/>
      <c r="L44" s="28"/>
    </row>
    <row r="45" spans="1:12" ht="24" customHeight="1" x14ac:dyDescent="0.25">
      <c r="A45" s="24"/>
      <c r="B45" s="13"/>
      <c r="C45" s="21" t="s">
        <v>28</v>
      </c>
      <c r="D45" s="20"/>
      <c r="E45" s="13"/>
      <c r="F45" s="15"/>
      <c r="G45" s="27">
        <f>SUM(G37:G44)</f>
        <v>15400.4</v>
      </c>
      <c r="H45" s="19"/>
      <c r="I45" s="19"/>
      <c r="J45" s="19"/>
      <c r="K45" s="23">
        <f>SUM(K37:K44)</f>
        <v>4600</v>
      </c>
      <c r="L45" s="23">
        <f>K45+G45</f>
        <v>20000.400000000001</v>
      </c>
    </row>
    <row r="46" spans="1:12" ht="40.5" customHeight="1" x14ac:dyDescent="0.25">
      <c r="A46" s="10" t="s">
        <v>5</v>
      </c>
      <c r="B46" s="10" t="s">
        <v>6</v>
      </c>
      <c r="C46" s="11" t="s">
        <v>7</v>
      </c>
      <c r="D46" s="11" t="s">
        <v>8</v>
      </c>
      <c r="E46" s="11" t="s">
        <v>9</v>
      </c>
      <c r="F46" s="12" t="s">
        <v>10</v>
      </c>
      <c r="G46" s="11" t="s">
        <v>11</v>
      </c>
      <c r="H46" s="11" t="s">
        <v>12</v>
      </c>
      <c r="I46" s="11" t="s">
        <v>13</v>
      </c>
      <c r="J46" s="57" t="s">
        <v>14</v>
      </c>
      <c r="K46" s="57"/>
      <c r="L46" s="10" t="s">
        <v>15</v>
      </c>
    </row>
    <row r="47" spans="1:12" ht="24" customHeight="1" x14ac:dyDescent="0.25">
      <c r="A47" s="53" t="s">
        <v>63</v>
      </c>
      <c r="B47" s="13">
        <v>1</v>
      </c>
      <c r="C47" s="25" t="s">
        <v>43</v>
      </c>
      <c r="D47" s="13" t="s">
        <v>44</v>
      </c>
      <c r="E47" s="13">
        <v>80</v>
      </c>
      <c r="F47" s="15">
        <v>85000</v>
      </c>
      <c r="G47" s="15">
        <f t="shared" ref="G47:G53" si="5">F47*E47/1000</f>
        <v>6800</v>
      </c>
      <c r="H47" s="13"/>
      <c r="I47" s="13"/>
      <c r="J47" s="13" t="s">
        <v>16</v>
      </c>
      <c r="K47" s="15">
        <v>1000</v>
      </c>
      <c r="L47" s="13"/>
    </row>
    <row r="48" spans="1:12" ht="24" customHeight="1" x14ac:dyDescent="0.25">
      <c r="A48" s="53"/>
      <c r="B48" s="13">
        <v>2</v>
      </c>
      <c r="C48" s="14" t="s">
        <v>30</v>
      </c>
      <c r="D48" s="13" t="s">
        <v>56</v>
      </c>
      <c r="E48" s="13">
        <v>40</v>
      </c>
      <c r="F48" s="15">
        <v>75000</v>
      </c>
      <c r="G48" s="15">
        <f t="shared" si="5"/>
        <v>3000</v>
      </c>
      <c r="H48" s="13"/>
      <c r="I48" s="13"/>
      <c r="J48" s="13" t="s">
        <v>21</v>
      </c>
      <c r="K48" s="15">
        <v>2000</v>
      </c>
      <c r="L48" s="13"/>
    </row>
    <row r="49" spans="1:12" ht="24" customHeight="1" x14ac:dyDescent="0.25">
      <c r="A49" s="53"/>
      <c r="B49" s="54">
        <v>3</v>
      </c>
      <c r="C49" s="55" t="s">
        <v>73</v>
      </c>
      <c r="D49" s="13" t="s">
        <v>31</v>
      </c>
      <c r="E49" s="13">
        <v>50</v>
      </c>
      <c r="F49" s="15">
        <v>17000</v>
      </c>
      <c r="G49" s="15">
        <f t="shared" si="5"/>
        <v>850</v>
      </c>
      <c r="H49" s="13"/>
      <c r="I49" s="13"/>
      <c r="J49" s="13" t="s">
        <v>19</v>
      </c>
      <c r="K49" s="15">
        <v>1600</v>
      </c>
      <c r="L49" s="13"/>
    </row>
    <row r="50" spans="1:12" ht="24" customHeight="1" x14ac:dyDescent="0.25">
      <c r="A50" s="53"/>
      <c r="B50" s="54"/>
      <c r="C50" s="55"/>
      <c r="D50" s="13" t="s">
        <v>23</v>
      </c>
      <c r="E50" s="13">
        <v>14</v>
      </c>
      <c r="F50" s="15">
        <v>120000</v>
      </c>
      <c r="G50" s="15">
        <f t="shared" si="5"/>
        <v>1680</v>
      </c>
      <c r="H50" s="13"/>
      <c r="I50" s="13"/>
      <c r="J50" s="13"/>
      <c r="K50" s="15"/>
      <c r="L50" s="13"/>
    </row>
    <row r="51" spans="1:12" ht="24" customHeight="1" x14ac:dyDescent="0.25">
      <c r="A51" s="53"/>
      <c r="B51" s="13">
        <v>4</v>
      </c>
      <c r="C51" s="14" t="s">
        <v>24</v>
      </c>
      <c r="D51" s="18" t="s">
        <v>25</v>
      </c>
      <c r="E51" s="13">
        <v>100</v>
      </c>
      <c r="F51" s="15">
        <v>18000</v>
      </c>
      <c r="G51" s="15">
        <f t="shared" si="5"/>
        <v>1800</v>
      </c>
      <c r="H51" s="13"/>
      <c r="I51" s="13"/>
      <c r="J51" s="13"/>
      <c r="K51" s="13"/>
      <c r="L51" s="13"/>
    </row>
    <row r="52" spans="1:12" ht="24" customHeight="1" x14ac:dyDescent="0.25">
      <c r="A52" s="53"/>
      <c r="B52" s="13">
        <v>5</v>
      </c>
      <c r="C52" s="14"/>
      <c r="D52" s="20" t="s">
        <v>26</v>
      </c>
      <c r="E52" s="13">
        <v>7.7</v>
      </c>
      <c r="F52" s="15">
        <v>35000</v>
      </c>
      <c r="G52" s="15">
        <f t="shared" si="5"/>
        <v>269.5</v>
      </c>
      <c r="H52" s="13"/>
      <c r="I52" s="13"/>
      <c r="J52" s="13"/>
      <c r="K52" s="13"/>
      <c r="L52" s="13"/>
    </row>
    <row r="53" spans="1:12" ht="24" customHeight="1" x14ac:dyDescent="0.25">
      <c r="A53" s="53"/>
      <c r="B53" s="13">
        <v>6</v>
      </c>
      <c r="C53" s="14"/>
      <c r="D53" s="20" t="s">
        <v>27</v>
      </c>
      <c r="E53" s="13">
        <v>10</v>
      </c>
      <c r="F53" s="15">
        <v>100000</v>
      </c>
      <c r="G53" s="15">
        <f t="shared" si="5"/>
        <v>1000</v>
      </c>
      <c r="H53" s="13"/>
      <c r="I53" s="13"/>
      <c r="J53" s="13"/>
      <c r="K53" s="13"/>
      <c r="L53" s="13"/>
    </row>
    <row r="54" spans="1:12" ht="24" customHeight="1" x14ac:dyDescent="0.25">
      <c r="A54" s="53"/>
      <c r="B54" s="13"/>
      <c r="C54" s="21" t="s">
        <v>28</v>
      </c>
      <c r="D54" s="19"/>
      <c r="E54" s="19"/>
      <c r="F54" s="22"/>
      <c r="G54" s="23">
        <f>SUM(G47:G53)</f>
        <v>15399.5</v>
      </c>
      <c r="H54" s="19"/>
      <c r="I54" s="19"/>
      <c r="J54" s="19"/>
      <c r="K54" s="23">
        <f>SUM(K47:K49)</f>
        <v>4600</v>
      </c>
      <c r="L54" s="23">
        <f>K54+G54</f>
        <v>19999.5</v>
      </c>
    </row>
    <row r="55" spans="1:12" ht="18.75" x14ac:dyDescent="0.25">
      <c r="A55" s="29"/>
      <c r="B55" s="30"/>
      <c r="C55" s="31"/>
      <c r="D55" s="32"/>
      <c r="E55" s="32"/>
      <c r="F55" s="32"/>
      <c r="G55" s="32"/>
      <c r="H55" s="33"/>
      <c r="I55" s="33"/>
      <c r="J55" s="32"/>
      <c r="K55" s="32"/>
      <c r="L55" s="32"/>
    </row>
    <row r="56" spans="1:12" ht="18.75" x14ac:dyDescent="0.25">
      <c r="A56" s="29"/>
      <c r="B56" s="30"/>
      <c r="C56" s="58" t="s">
        <v>41</v>
      </c>
      <c r="D56" s="58"/>
      <c r="E56" s="30"/>
      <c r="F56" s="36"/>
      <c r="G56" s="30"/>
      <c r="H56" s="29"/>
      <c r="I56" s="29"/>
      <c r="J56" s="58" t="s">
        <v>39</v>
      </c>
      <c r="K56" s="58"/>
      <c r="L56" s="58"/>
    </row>
    <row r="57" spans="1:12" ht="18.75" x14ac:dyDescent="0.25">
      <c r="A57" s="37"/>
      <c r="B57" s="38"/>
      <c r="C57" s="6"/>
      <c r="D57" s="6"/>
      <c r="E57" s="30"/>
      <c r="F57" s="36"/>
      <c r="G57" s="30"/>
      <c r="H57" s="29"/>
      <c r="I57" s="29"/>
      <c r="J57" s="30"/>
      <c r="K57" s="30"/>
      <c r="L57" s="30"/>
    </row>
    <row r="58" spans="1:12" ht="18.75" x14ac:dyDescent="0.25">
      <c r="A58" s="33"/>
      <c r="B58" s="32"/>
      <c r="C58" s="6"/>
      <c r="D58" s="6"/>
      <c r="E58" s="32"/>
      <c r="F58" s="42"/>
      <c r="G58" s="42"/>
      <c r="H58" s="33"/>
      <c r="I58" s="33"/>
      <c r="J58" s="32"/>
      <c r="K58" s="32"/>
      <c r="L58" s="32"/>
    </row>
    <row r="59" spans="1:12" x14ac:dyDescent="0.25">
      <c r="D59" s="2"/>
      <c r="E59" s="2"/>
      <c r="F59" s="43"/>
      <c r="G59" s="43"/>
      <c r="J59" s="2"/>
      <c r="K59" s="2"/>
      <c r="L59" s="2"/>
    </row>
    <row r="60" spans="1:12" ht="24.75" customHeight="1" x14ac:dyDescent="0.25">
      <c r="J60" s="58" t="s">
        <v>40</v>
      </c>
      <c r="K60" s="58"/>
      <c r="L60" s="58"/>
    </row>
    <row r="63" spans="1:12" ht="18.75" x14ac:dyDescent="0.25">
      <c r="C63" s="34" t="s">
        <v>36</v>
      </c>
      <c r="D63" s="35">
        <f>L54+L45+L35+L25+L16</f>
        <v>99999.3</v>
      </c>
    </row>
    <row r="64" spans="1:12" ht="18.75" x14ac:dyDescent="0.25">
      <c r="C64" s="34" t="s">
        <v>37</v>
      </c>
      <c r="D64" s="39">
        <v>5</v>
      </c>
    </row>
    <row r="65" spans="3:4" ht="18.75" x14ac:dyDescent="0.25">
      <c r="C65" s="40" t="s">
        <v>38</v>
      </c>
      <c r="D65" s="41">
        <f>D63/D64</f>
        <v>19999.86</v>
      </c>
    </row>
  </sheetData>
  <mergeCells count="33">
    <mergeCell ref="C28:C29"/>
    <mergeCell ref="B28:B29"/>
    <mergeCell ref="C37:C38"/>
    <mergeCell ref="B37:B38"/>
    <mergeCell ref="J17:K17"/>
    <mergeCell ref="A18:A25"/>
    <mergeCell ref="B20:B21"/>
    <mergeCell ref="A8:A16"/>
    <mergeCell ref="B9:B10"/>
    <mergeCell ref="C9:C10"/>
    <mergeCell ref="B11:B12"/>
    <mergeCell ref="C11:C12"/>
    <mergeCell ref="H1:L1"/>
    <mergeCell ref="H2:L2"/>
    <mergeCell ref="A5:L5"/>
    <mergeCell ref="A6:L6"/>
    <mergeCell ref="J7:K7"/>
    <mergeCell ref="J26:K26"/>
    <mergeCell ref="J56:L56"/>
    <mergeCell ref="J60:L60"/>
    <mergeCell ref="C56:D56"/>
    <mergeCell ref="J36:K36"/>
    <mergeCell ref="C30:C31"/>
    <mergeCell ref="J46:K46"/>
    <mergeCell ref="C20:C21"/>
    <mergeCell ref="A27:A35"/>
    <mergeCell ref="B30:B31"/>
    <mergeCell ref="A47:A54"/>
    <mergeCell ref="B49:B50"/>
    <mergeCell ref="C49:C50"/>
    <mergeCell ref="A37:A44"/>
    <mergeCell ref="B40:B41"/>
    <mergeCell ref="C40:C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F7C11-F1B2-4B26-A6A1-E243CA59EB4F}">
  <dimension ref="A2:C7"/>
  <sheetViews>
    <sheetView workbookViewId="0">
      <selection activeCell="G15" sqref="G15"/>
    </sheetView>
  </sheetViews>
  <sheetFormatPr defaultRowHeight="15.75" x14ac:dyDescent="0.25"/>
  <cols>
    <col min="1" max="1" width="7.875" customWidth="1"/>
    <col min="2" max="2" width="18.75" customWidth="1"/>
    <col min="3" max="3" width="13.5" customWidth="1"/>
  </cols>
  <sheetData>
    <row r="2" spans="1:3" s="46" customFormat="1" ht="24.75" customHeight="1" x14ac:dyDescent="0.25">
      <c r="A2" s="45">
        <v>1</v>
      </c>
      <c r="B2" s="46" t="s">
        <v>20</v>
      </c>
      <c r="C2" s="47">
        <v>16000</v>
      </c>
    </row>
    <row r="3" spans="1:3" s="46" customFormat="1" ht="24.75" customHeight="1" x14ac:dyDescent="0.25">
      <c r="A3" s="45">
        <v>2</v>
      </c>
      <c r="B3" s="46" t="s">
        <v>45</v>
      </c>
      <c r="C3" s="47">
        <v>15000</v>
      </c>
    </row>
    <row r="4" spans="1:3" s="46" customFormat="1" ht="24.75" customHeight="1" x14ac:dyDescent="0.25">
      <c r="A4" s="45">
        <v>3</v>
      </c>
      <c r="B4" s="46" t="s">
        <v>48</v>
      </c>
      <c r="C4" s="47">
        <v>14000</v>
      </c>
    </row>
    <row r="5" spans="1:3" s="46" customFormat="1" ht="24.75" customHeight="1" x14ac:dyDescent="0.25">
      <c r="A5" s="45">
        <v>4</v>
      </c>
      <c r="B5" s="46" t="s">
        <v>49</v>
      </c>
      <c r="C5" s="47">
        <v>17000</v>
      </c>
    </row>
    <row r="6" spans="1:3" s="46" customFormat="1" ht="25.5" customHeight="1" x14ac:dyDescent="0.25">
      <c r="A6" s="45">
        <v>5</v>
      </c>
      <c r="B6" s="46" t="s">
        <v>50</v>
      </c>
      <c r="C6" s="47">
        <v>30000</v>
      </c>
    </row>
    <row r="7" spans="1:3" ht="25.5" customHeight="1" x14ac:dyDescent="0.25">
      <c r="A7" s="45">
        <v>6</v>
      </c>
      <c r="B7" s="46" t="s">
        <v>51</v>
      </c>
      <c r="C7" s="47">
        <v>15000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24,2025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2025-02-09T15:22:58Z</dcterms:created>
  <dcterms:modified xsi:type="dcterms:W3CDTF">2025-02-28T15:58:24Z</dcterms:modified>
</cp:coreProperties>
</file>